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can\Desktop\"/>
    </mc:Choice>
  </mc:AlternateContent>
  <bookViews>
    <workbookView xWindow="0" yWindow="0" windowWidth="28800" windowHeight="12225"/>
  </bookViews>
  <sheets>
    <sheet name="KRED" sheetId="1" r:id="rId1"/>
  </sheets>
  <definedNames>
    <definedName name="_xlnm.Print_Area" localSheetId="0">KRED!$A$1:$P$64</definedName>
    <definedName name="_xlnm.Print_Titles" localSheetId="0">KRED!$7:$7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4" i="1" l="1"/>
  <c r="I64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10" i="1" l="1"/>
  <c r="I10" i="1" s="1"/>
  <c r="O10" i="1"/>
  <c r="P10" i="1" s="1"/>
  <c r="O15" i="1"/>
  <c r="P15" i="1" s="1"/>
  <c r="O18" i="1"/>
  <c r="P18" i="1" s="1"/>
  <c r="O8" i="1" l="1"/>
  <c r="P8" i="1" s="1"/>
  <c r="H9" i="1"/>
  <c r="I9" i="1" s="1"/>
  <c r="O9" i="1" l="1"/>
  <c r="P9" i="1" s="1"/>
  <c r="O27" i="1"/>
  <c r="P27" i="1" s="1"/>
  <c r="O30" i="1"/>
  <c r="P30" i="1" s="1"/>
  <c r="O33" i="1"/>
  <c r="P33" i="1" s="1"/>
  <c r="O35" i="1"/>
  <c r="P35" i="1" s="1"/>
  <c r="O39" i="1"/>
  <c r="P39" i="1" s="1"/>
  <c r="O41" i="1"/>
  <c r="P41" i="1" s="1"/>
  <c r="O43" i="1"/>
  <c r="P43" i="1" s="1"/>
  <c r="O44" i="1"/>
  <c r="P44" i="1" s="1"/>
  <c r="O45" i="1"/>
  <c r="P45" i="1" s="1"/>
  <c r="O51" i="1"/>
  <c r="P51" i="1" s="1"/>
  <c r="O56" i="1"/>
  <c r="P56" i="1" s="1"/>
  <c r="O58" i="1"/>
  <c r="P58" i="1" s="1"/>
  <c r="O64" i="1"/>
  <c r="P64" i="1" s="1"/>
  <c r="I8" i="1" l="1"/>
</calcChain>
</file>

<file path=xl/sharedStrings.xml><?xml version="1.0" encoding="utf-8"?>
<sst xmlns="http://schemas.openxmlformats.org/spreadsheetml/2006/main" count="206" uniqueCount="137">
  <si>
    <t>NO</t>
  </si>
  <si>
    <t>OLASILIK</t>
  </si>
  <si>
    <t>RİSK DEĞERİ</t>
  </si>
  <si>
    <t>KONTROL/ÖNLEME UYGULAMALARI</t>
  </si>
  <si>
    <t>RİSK GRUBU</t>
  </si>
  <si>
    <t>TERMİN</t>
  </si>
  <si>
    <t>RİSK</t>
  </si>
  <si>
    <t>İLGİLİ TARAF</t>
  </si>
  <si>
    <t>OLASI SONUÇ</t>
  </si>
  <si>
    <t>FAALİYET/SÜREÇ</t>
  </si>
  <si>
    <t>ETKİ</t>
  </si>
  <si>
    <t>GÜNCELLENEN</t>
  </si>
  <si>
    <t>MEVCUT</t>
  </si>
  <si>
    <t>ÖNLEM ALINMASINDAN SORUMLU</t>
  </si>
  <si>
    <t>Doküman No:</t>
  </si>
  <si>
    <t>Yayın Tarihi:</t>
  </si>
  <si>
    <t>Revizyon Tarihi/No:</t>
  </si>
  <si>
    <t>Sayfa No:</t>
  </si>
  <si>
    <t xml:space="preserve"> </t>
  </si>
  <si>
    <t>1. Kütüphane ve Okuyucu Hizmetleri</t>
  </si>
  <si>
    <t>a. Kütüphane Web sayfasının güncellenmesi</t>
  </si>
  <si>
    <t>b. Kütüphane basım yayın kaynaklarının ödünç verilmesi ve iade işlemleri</t>
  </si>
  <si>
    <t>c. Kütüphaneler arası işbirliği işlemleri</t>
  </si>
  <si>
    <t>d. Veri tabanları ile ilgili işlemler</t>
  </si>
  <si>
    <t>e. Satınalma iş ve işlemleri</t>
  </si>
  <si>
    <t>f. Kısmi zamanlı öğrenci iş ve işlemleri</t>
  </si>
  <si>
    <t>g. Açık erişim iş ve işlemleri</t>
  </si>
  <si>
    <t>h. Elektronik yayınların iş ve işlemleri</t>
  </si>
  <si>
    <t>i. Otomasyon iş ve işlemleri</t>
  </si>
  <si>
    <t>j. Taşınır kontrol iş ve işlemleri</t>
  </si>
  <si>
    <t>k. Kampüs dışı erişim iş ve işlemleri</t>
  </si>
  <si>
    <t>l. Iğdır üniversitesi yayınevi iş ve işlemleri</t>
  </si>
  <si>
    <t>2. İdari ve Teknik hizmetler</t>
  </si>
  <si>
    <t>a. Sağlama hizmetleri</t>
  </si>
  <si>
    <t>b. Süreli yayınlar iş ve işlemleri</t>
  </si>
  <si>
    <t>c. Kataloglama ve sınıflama iş ve işlemleri</t>
  </si>
  <si>
    <t>d. Ciltleme ve onarım iş ve işlemleri</t>
  </si>
  <si>
    <t>e. Temizlik hizmetleri iş ve işlemleri</t>
  </si>
  <si>
    <t>f. Depo ve arşiv iş ve işlemleri</t>
  </si>
  <si>
    <t>g. Barkodlama iş ve işlemleri</t>
  </si>
  <si>
    <t>h. Danışma hizmetleri</t>
  </si>
  <si>
    <t>i. EBYS iş ve işlemleri</t>
  </si>
  <si>
    <t>j. İSG İş ve işlemleri</t>
  </si>
  <si>
    <t>Web sayfası güncellemeleri için gereken bilgilerin eksik veya hatalı bildirilmesi</t>
  </si>
  <si>
    <t>Ödünç verilen kitapların iade edilmemesi</t>
  </si>
  <si>
    <t>Hatalı veya eksik kayıt işlemleri</t>
  </si>
  <si>
    <t>Ödünç verilen kitapların hasar görmesi</t>
  </si>
  <si>
    <t>Kitabın yanlış demirbaş numarası ile ödünç verilmesi</t>
  </si>
  <si>
    <t>Ödünç verilen kitabın kaybolması</t>
  </si>
  <si>
    <t>Kütüphaneler arası işbirliği iletişim eksikliği</t>
  </si>
  <si>
    <t>KİTS sisteminde aksaklık meydana gelmesi</t>
  </si>
  <si>
    <t>Döviz kurundaki artışlar</t>
  </si>
  <si>
    <t>Bütçe yetersizliği</t>
  </si>
  <si>
    <t>Veri tabanı hakkında kullanıcıların bilgi sahibi olmaması</t>
  </si>
  <si>
    <t>Veri tabanına kullanıcıların ilgisizliği</t>
  </si>
  <si>
    <t>Veri tabanına erişimde yaşanan aksaklıklar</t>
  </si>
  <si>
    <t>Satınalma işleminde hatalı veya eksik işlem yapmak</t>
  </si>
  <si>
    <t>Yeterli sayıda tedarikçi olmaması</t>
  </si>
  <si>
    <t>Öğrencilerin mesaiye gelmemesi</t>
  </si>
  <si>
    <t>Öğrencilerin yapılan iş ve işlemlerle ilgili bilgi eksikliği</t>
  </si>
  <si>
    <t>Kaynakların künye bilgilerinin eksik olması</t>
  </si>
  <si>
    <t>Elektronik yayınlara kullanıcıların ilgisizliği</t>
  </si>
  <si>
    <t>Otomasyon kullanımında kullanıcıların bilgi eksikliği</t>
  </si>
  <si>
    <t>Hatalı taşınır iş ve işlemleri</t>
  </si>
  <si>
    <t>Taşınır kayıt yönetim sisteminde yaşanan aksaklıklar</t>
  </si>
  <si>
    <t>Taşınır kayıt yönetim sistemi ile ilgili personelin yeterli bilgiye sahip olmaması</t>
  </si>
  <si>
    <t>Taşınır kayıt ve kontrol işlemleri ile ilgili görevli personelin bilgi yetersizliği</t>
  </si>
  <si>
    <t>Üniversitenin IP numaralarının sık sık değişmesi</t>
  </si>
  <si>
    <t>Kullanıcıların bilgi eksikliği</t>
  </si>
  <si>
    <t>İlgili personel tarafından hatalı veya eksik iş ve işlem yapılması</t>
  </si>
  <si>
    <t>Yapılan bağış miktarının az olması</t>
  </si>
  <si>
    <t>Sistem aksaklıkları</t>
  </si>
  <si>
    <t>Kullanıcıların süreli yayınlar hakkındaki bilgi eksikliği</t>
  </si>
  <si>
    <t>Otomasyon sisteminde yaşanan aksaklıklar</t>
  </si>
  <si>
    <t>Personelin Otomasyon sistemi kullanımı ile ilgili bilgi sahibi olmaması</t>
  </si>
  <si>
    <t>Kişisel Koruyucu Donanım kullanılmaması nedeniyle mesleki hastalık riski</t>
  </si>
  <si>
    <t>Yapılacak iş ve işlemlerle ilgi personel yetersizliği</t>
  </si>
  <si>
    <t>Hatalı barkod kullanımı</t>
  </si>
  <si>
    <t>Danışılan ilgiliye eksik veya yanlış bilgi verilmesi</t>
  </si>
  <si>
    <t>Danışana eksik veya yanlış bilgi verilmesi</t>
  </si>
  <si>
    <t>Kullanıcının sistemle ilgili bilgi eksikliği</t>
  </si>
  <si>
    <t xml:space="preserve">Kullanıcıların sistemi güncel olarak takip etmemesi </t>
  </si>
  <si>
    <t>Kullanıcı personellerin yapılan iş ve işlemler hakkında bilgi eksikliği</t>
  </si>
  <si>
    <t>Kurum tarafından yeterli İSG önlemlerinin alınmaması</t>
  </si>
  <si>
    <t>Personelin İSG ile ilgili yeterli bilgiye sahip olmaması</t>
  </si>
  <si>
    <t>Kütüphane ve Dokümantasyon Daire Başkanlığı, Kullanıcılar, vb.</t>
  </si>
  <si>
    <t>Kütüphane ve Dokümantasyon Daire Başkanlığı, Kullanıcılar, ilgili personel</t>
  </si>
  <si>
    <t>Kütüphane ve Dokümantasyon Daire Başkanlığı, İlgili kütüphaneler, Kullanıcılar, ilgili personel</t>
  </si>
  <si>
    <t>Kütüphane ve Dokümantasyon Daire Başkanlığı, Kullanıcılar</t>
  </si>
  <si>
    <t>Kütüphane ve Dokümantasyon Daire Başkanlığı, ilgili personel</t>
  </si>
  <si>
    <t>Kütüphane ve Dokümantasyon Daire Başkanlığı, kullanıcılar, ilgili personel</t>
  </si>
  <si>
    <t>Kütüphane ve Dokümantasyon Daire Başkanlığı,  ilgili personel</t>
  </si>
  <si>
    <t>Temizliğin yeterli ve hijyenik yapılmaması</t>
  </si>
  <si>
    <t>Yasaklı temizlik kimyasalı kullanılması</t>
  </si>
  <si>
    <t>Temizlikle ilgili Kişisel Koruyucu Donanım kullanılmaması</t>
  </si>
  <si>
    <t>Kütüphane ve Dokümantasyon Daire Başkanlığı,  kullanıcılar, ilgili personel</t>
  </si>
  <si>
    <t>Hatalı sınıflamanın yapılması ve düzenin oluşturulamaması</t>
  </si>
  <si>
    <t>Fiziksel ortamın uygun olmaması</t>
  </si>
  <si>
    <t>Kütüphane ve Dokümantasyon Daire Başkanlığı, lgili personel</t>
  </si>
  <si>
    <t>Web sayfasını kullanan kişilerin ihtiyacı olan bilgiye ulaşamaması veya haberdar olmaması</t>
  </si>
  <si>
    <t>Kitaba ihtiyacı olan kullanıcıların kitaba ulaşamaması</t>
  </si>
  <si>
    <t>Kullanıcıların istediği kaynağı bulmada sorunla karşılaşması</t>
  </si>
  <si>
    <t>Kullanıcıların istediği kaynağı bulmada problem yaşaması ve ilgili personelin iş yükünün artması</t>
  </si>
  <si>
    <t>Kaynakların kaynakları verimli olarak kullanamaması</t>
  </si>
  <si>
    <t>Kullanıcıların istenilen kaynaklara ulaşamaması</t>
  </si>
  <si>
    <t>Kullanıcının istediği zamanda kaynağın eline ulaşmaması</t>
  </si>
  <si>
    <t>Ödünç verilen kitapların zamanında  iade edilmemesi</t>
  </si>
  <si>
    <t>Kullanıcıların istemiş olduğu veri tabanlarının satın alınamaması</t>
  </si>
  <si>
    <t>Kullanıcının eksik bilgiye ulaşması</t>
  </si>
  <si>
    <t>Kullanıcıların bilgiye erişmesinde sorun olması</t>
  </si>
  <si>
    <t>Kullanıcıların talep ettiği hizmetlerin yetersiz kalması</t>
  </si>
  <si>
    <t>İlgili personelin iş yükünün artması</t>
  </si>
  <si>
    <t>Yeterli kalitede mal ve hizmet satın alınamaması</t>
  </si>
  <si>
    <t xml:space="preserve"> Kısmi zamanlı öğrenci iş ve işlemlerinin eksik ve hatalı yapılması</t>
  </si>
  <si>
    <t>Kaynağın açık erişim sistemine kaydının yapılmaması</t>
  </si>
  <si>
    <t>Kullanıcıların istemiş olduğu elektronik yayınların satın alınamaması</t>
  </si>
  <si>
    <t>Otomasyona erişiminde yaşanan aksaklıklar</t>
  </si>
  <si>
    <t>Kullanıcının aradığı kaynağa ulaşamaması</t>
  </si>
  <si>
    <t>Taşınır bilgilerinin yanlış veya eksik girilmesi</t>
  </si>
  <si>
    <t>Kullanıcının kampüs dışında erişim sağlayamaması</t>
  </si>
  <si>
    <t>ISBN-ISNN sayılarının kaynaklara verilmemesi</t>
  </si>
  <si>
    <t>Personelin iş yükünün artması</t>
  </si>
  <si>
    <t>İlgili personelin kaynakların/kayıtların girişini sağlayamaması</t>
  </si>
  <si>
    <t>Otomasyona yeterli düzeyde hakim olmaması</t>
  </si>
  <si>
    <t>İlgili personelin meslek hastalığına yakalanması</t>
  </si>
  <si>
    <t>Kullanıcıların sağlıklarının riske girmesi</t>
  </si>
  <si>
    <t>Kullanıcıların sağlıklarının riske girmesi, ilgili temizlik personelinin sağlığının bozulması</t>
  </si>
  <si>
    <t>İlgili temizlik personelinin sağlığının bozulması</t>
  </si>
  <si>
    <t>Kamu zararı</t>
  </si>
  <si>
    <t>Danışanın istediği kaynağı elde etmemesi</t>
  </si>
  <si>
    <t>Personelin hatalı işlem yapması</t>
  </si>
  <si>
    <t>İş ve işlemlerin aksaması</t>
  </si>
  <si>
    <t>ilgili personelin sağlığının zarar görmesi</t>
  </si>
  <si>
    <t>ilgili personellerin ve kullanıcıların sağlığının zarar görmesi</t>
  </si>
  <si>
    <t>Personel iş yükünün artması</t>
  </si>
  <si>
    <t>H.4.4-D.04</t>
  </si>
  <si>
    <t>Kütüphane ve Dokümantasyon Daire Başkanlığı Genel Risk Değerlendirmesi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</si>
</sst>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b/>
      <sz val="10"/>
      <name val="Arial"/>
      <family val="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Calibri"/>
      <family val="2"/>
      <charset val="162"/>
    </font>
    <font>
      <b/>
      <sz val="18"/>
      <name val="Arial Tur"/>
      <charset val="162"/>
    </font>
    <font>
      <b/>
      <sz val="18"/>
      <name val="Arial Black"/>
      <family val="2"/>
      <charset val="162"/>
    </font>
    <font>
      <b/>
      <sz val="11"/>
      <name val="Arial Tur"/>
      <charset val="162"/>
    </font>
    <font>
      <sz val="12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1" applyFont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3" fillId="0" borderId="1" xfId="1" applyFont="1" applyFill="1" applyBorder="1" applyAlignment="1" applyProtection="1">
      <alignment horizontal="center" vertical="center" textRotation="90" wrapText="1"/>
      <protection locked="0"/>
    </xf>
    <xf numFmtId="0" fontId="3" fillId="0" borderId="1" xfId="1" applyFont="1" applyFill="1" applyBorder="1" applyAlignment="1" applyProtection="1">
      <alignment horizontal="center" vertical="center" textRotation="90" wrapText="1"/>
      <protection hidden="1"/>
    </xf>
    <xf numFmtId="0" fontId="3" fillId="0" borderId="1" xfId="1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Fill="1" applyBorder="1" applyAlignment="1" applyProtection="1">
      <alignment horizontal="left" vertical="center" wrapText="1"/>
      <protection locked="0"/>
    </xf>
    <xf numFmtId="0" fontId="11" fillId="0" borderId="19" xfId="0" applyFont="1" applyFill="1" applyBorder="1" applyAlignment="1" applyProtection="1">
      <alignment horizontal="left" vertical="center" wrapText="1"/>
      <protection locked="0"/>
    </xf>
    <xf numFmtId="0" fontId="11" fillId="0" borderId="20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14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 applyProtection="1">
      <alignment vertical="center" wrapText="1"/>
      <protection locked="0"/>
    </xf>
    <xf numFmtId="0" fontId="12" fillId="0" borderId="9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 shrinkToFit="1"/>
      <protection locked="0"/>
    </xf>
    <xf numFmtId="0" fontId="3" fillId="0" borderId="1" xfId="1" applyFont="1" applyFill="1" applyBorder="1" applyAlignment="1" applyProtection="1">
      <alignment horizontal="center" vertical="center" wrapText="1" shrinkToFi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center" wrapText="1"/>
      <protection locked="0"/>
    </xf>
    <xf numFmtId="14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left" vertical="center" wrapText="1"/>
      <protection locked="0"/>
    </xf>
    <xf numFmtId="0" fontId="12" fillId="0" borderId="21" xfId="0" applyFont="1" applyFill="1" applyBorder="1" applyAlignment="1" applyProtection="1">
      <alignment horizontal="left" vertical="center" wrapText="1"/>
      <protection locked="0"/>
    </xf>
    <xf numFmtId="0" fontId="12" fillId="0" borderId="15" xfId="0" applyFont="1" applyFill="1" applyBorder="1" applyAlignment="1" applyProtection="1">
      <alignment horizontal="left" vertical="center" wrapText="1"/>
      <protection locked="0"/>
    </xf>
    <xf numFmtId="0" fontId="12" fillId="0" borderId="16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_Sayfa1" xfId="1"/>
  </cellStyles>
  <dxfs count="5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347132</xdr:colOff>
      <xdr:row>1</xdr:row>
      <xdr:rowOff>42333</xdr:rowOff>
    </xdr:from>
    <xdr:to>
      <xdr:col>1</xdr:col>
      <xdr:colOff>1162472</xdr:colOff>
      <xdr:row>4</xdr:row>
      <xdr:rowOff>193143</xdr:rowOff>
    </xdr:to>
    <xdr:pic>
      <xdr:nvPicPr>
        <xdr:cNvPr id="4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32" y="211666"/>
          <a:ext cx="815340" cy="853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4"/>
  <sheetViews>
    <sheetView tabSelected="1" view="pageLayout" zoomScale="70" zoomScaleNormal="90" zoomScalePageLayoutView="70" workbookViewId="0">
      <selection activeCell="C2" sqref="C2:K5"/>
    </sheetView>
  </sheetViews>
  <sheetFormatPr defaultColWidth="9.140625" defaultRowHeight="12.75" x14ac:dyDescent="0.2"/>
  <cols>
    <col min="1" max="1" width="4.140625" style="11" customWidth="1"/>
    <col min="2" max="2" width="32.5703125" style="2" customWidth="1"/>
    <col min="3" max="3" width="29.7109375" style="13" customWidth="1"/>
    <col min="4" max="4" width="15" style="2" customWidth="1"/>
    <col min="5" max="5" width="26.28515625" style="13" customWidth="1"/>
    <col min="6" max="7" width="5.28515625" style="7" customWidth="1"/>
    <col min="8" max="8" width="5.5703125" style="7" customWidth="1"/>
    <col min="9" max="9" width="23" style="7" customWidth="1"/>
    <col min="10" max="10" width="29.7109375" style="7" customWidth="1"/>
    <col min="11" max="11" width="17.140625" style="7" customWidth="1"/>
    <col min="12" max="12" width="23.28515625" style="7" customWidth="1"/>
    <col min="13" max="15" width="4.42578125" style="7" customWidth="1"/>
    <col min="16" max="16" width="14.42578125" style="7" customWidth="1"/>
    <col min="17" max="16384" width="9.140625" style="2"/>
  </cols>
  <sheetData>
    <row r="1" spans="1:47" ht="13.5" customHeight="1" thickBo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47" ht="18" customHeight="1" x14ac:dyDescent="0.2">
      <c r="A2" s="55" t="s">
        <v>18</v>
      </c>
      <c r="B2" s="56"/>
      <c r="C2" s="49" t="s">
        <v>136</v>
      </c>
      <c r="D2" s="50"/>
      <c r="E2" s="50"/>
      <c r="F2" s="50"/>
      <c r="G2" s="50"/>
      <c r="H2" s="50"/>
      <c r="I2" s="50"/>
      <c r="J2" s="50"/>
      <c r="K2" s="50"/>
      <c r="L2" s="24" t="s">
        <v>14</v>
      </c>
      <c r="M2" s="33" t="s">
        <v>135</v>
      </c>
      <c r="N2" s="34"/>
      <c r="O2" s="34"/>
      <c r="P2" s="35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7" ht="18.600000000000001" customHeight="1" x14ac:dyDescent="0.2">
      <c r="A3" s="57"/>
      <c r="B3" s="58"/>
      <c r="C3" s="51"/>
      <c r="D3" s="52"/>
      <c r="E3" s="52"/>
      <c r="F3" s="52"/>
      <c r="G3" s="52"/>
      <c r="H3" s="52"/>
      <c r="I3" s="52"/>
      <c r="J3" s="52"/>
      <c r="K3" s="52"/>
      <c r="L3" s="25" t="s">
        <v>15</v>
      </c>
      <c r="M3" s="43">
        <v>44713</v>
      </c>
      <c r="N3" s="44"/>
      <c r="O3" s="44"/>
      <c r="P3" s="45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</row>
    <row r="4" spans="1:47" ht="18.75" customHeight="1" x14ac:dyDescent="0.2">
      <c r="A4" s="57"/>
      <c r="B4" s="58"/>
      <c r="C4" s="51"/>
      <c r="D4" s="52"/>
      <c r="E4" s="52"/>
      <c r="F4" s="52"/>
      <c r="G4" s="52"/>
      <c r="H4" s="52"/>
      <c r="I4" s="52"/>
      <c r="J4" s="52"/>
      <c r="K4" s="52"/>
      <c r="L4" s="25" t="s">
        <v>16</v>
      </c>
      <c r="M4" s="31"/>
      <c r="N4" s="31"/>
      <c r="O4" s="31"/>
      <c r="P4" s="32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7" ht="18" customHeight="1" thickBot="1" x14ac:dyDescent="0.25">
      <c r="A5" s="59"/>
      <c r="B5" s="60"/>
      <c r="C5" s="53"/>
      <c r="D5" s="54"/>
      <c r="E5" s="54"/>
      <c r="F5" s="54"/>
      <c r="G5" s="54"/>
      <c r="H5" s="54"/>
      <c r="I5" s="54"/>
      <c r="J5" s="54"/>
      <c r="K5" s="54"/>
      <c r="L5" s="26" t="s">
        <v>17</v>
      </c>
      <c r="M5" s="46"/>
      <c r="N5" s="47"/>
      <c r="O5" s="47"/>
      <c r="P5" s="4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</row>
    <row r="6" spans="1:47" ht="25.15" customHeight="1" x14ac:dyDescent="0.2">
      <c r="A6" s="61" t="s">
        <v>0</v>
      </c>
      <c r="B6" s="61" t="s">
        <v>9</v>
      </c>
      <c r="C6" s="63" t="s">
        <v>6</v>
      </c>
      <c r="D6" s="29" t="s">
        <v>7</v>
      </c>
      <c r="E6" s="29" t="s">
        <v>8</v>
      </c>
      <c r="F6" s="36" t="s">
        <v>12</v>
      </c>
      <c r="G6" s="36"/>
      <c r="H6" s="36"/>
      <c r="I6" s="36"/>
      <c r="J6" s="37" t="s">
        <v>3</v>
      </c>
      <c r="K6" s="39" t="s">
        <v>13</v>
      </c>
      <c r="L6" s="41" t="s">
        <v>5</v>
      </c>
      <c r="M6" s="36" t="s">
        <v>11</v>
      </c>
      <c r="N6" s="36"/>
      <c r="O6" s="36"/>
      <c r="P6" s="36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s="7" customFormat="1" ht="43.15" customHeight="1" x14ac:dyDescent="0.2">
      <c r="A7" s="62"/>
      <c r="B7" s="62"/>
      <c r="C7" s="64"/>
      <c r="D7" s="30"/>
      <c r="E7" s="30"/>
      <c r="F7" s="20" t="s">
        <v>1</v>
      </c>
      <c r="G7" s="21" t="s">
        <v>10</v>
      </c>
      <c r="H7" s="22" t="s">
        <v>2</v>
      </c>
      <c r="I7" s="23" t="s">
        <v>4</v>
      </c>
      <c r="J7" s="38"/>
      <c r="K7" s="40"/>
      <c r="L7" s="42"/>
      <c r="M7" s="20" t="s">
        <v>1</v>
      </c>
      <c r="N7" s="20" t="s">
        <v>10</v>
      </c>
      <c r="O7" s="22" t="s">
        <v>2</v>
      </c>
      <c r="P7" s="23" t="s">
        <v>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s="6" customFormat="1" ht="36.6" customHeight="1" x14ac:dyDescent="0.2">
      <c r="A8" s="10"/>
      <c r="B8" s="27" t="s">
        <v>19</v>
      </c>
      <c r="C8" s="14"/>
      <c r="D8" s="4"/>
      <c r="E8" s="12"/>
      <c r="F8" s="8"/>
      <c r="G8" s="8"/>
      <c r="H8" s="5"/>
      <c r="I8" s="5" t="str">
        <f>IF(H8="","",IF(H8&lt;=5,"ÇOK DÜŞÜK RİSK",IF(AND(H8&gt;5,H8&lt;=9),"DÜŞÜK RİSK",IF(AND(H8&gt;9,H8&lt;=12),"ORTA RİSK",IF(AND(H8&gt;12,H8&lt;=16),"YÜKSEK RİSK",IF(H8&gt;16,"ÇOK YÜKSEK RİSK",""))))))</f>
        <v/>
      </c>
      <c r="J8" s="12"/>
      <c r="K8" s="12"/>
      <c r="L8" s="12"/>
      <c r="M8" s="8">
        <v>2</v>
      </c>
      <c r="N8" s="8">
        <v>3</v>
      </c>
      <c r="O8" s="5">
        <f>IF(AND(M8="",N9=""),"",(M8*N9))</f>
        <v>6</v>
      </c>
      <c r="P8" s="5" t="str">
        <f t="shared" ref="P8:P64" si="0">IF(O8="","",IF(AND(O8&gt;=1,O8&lt;=5),"ÇOK DÜŞÜK RİSK",IF(AND(O8&gt;5,O8&lt;=9),"DÜŞÜK RİSK",IF(AND(O8&gt;9,O8&lt;=12),"ORTA RİSK",IF(AND(O8&gt;12,O8&lt;=16),"YÜKSEK RİSK",IF(O8&gt;16,"ÇOK YÜKSEK RİSK",""))))))</f>
        <v>DÜŞÜK RİSK</v>
      </c>
    </row>
    <row r="9" spans="1:47" s="6" customFormat="1" ht="54" customHeight="1" x14ac:dyDescent="0.2">
      <c r="A9" s="10"/>
      <c r="B9" s="16" t="s">
        <v>20</v>
      </c>
      <c r="C9" s="14" t="s">
        <v>43</v>
      </c>
      <c r="D9" s="4" t="s">
        <v>85</v>
      </c>
      <c r="E9" s="12" t="s">
        <v>99</v>
      </c>
      <c r="F9" s="9">
        <v>1</v>
      </c>
      <c r="G9" s="9">
        <v>4</v>
      </c>
      <c r="H9" s="5">
        <f t="shared" ref="H9" si="1">IF(AND(F9="",G9=""),"",(F9*G9))</f>
        <v>4</v>
      </c>
      <c r="I9" s="5" t="str">
        <f>IF(H9="","",IF(H9&lt;=5,"ÇOK DÜŞÜK RİSK",IF(AND(H9&gt;5,H9&lt;=9),"DÜŞÜK RİSK",IF(AND(H9&gt;9,H9&lt;=12),"ORTA RİSK",IF(AND(H9&gt;12,H9&lt;=16),"YÜKSEK RİSK",IF(H9&gt;16,"ÇOK YÜKSEK RİSK",""))))))</f>
        <v>ÇOK DÜŞÜK RİSK</v>
      </c>
      <c r="J9" s="12"/>
      <c r="K9" s="12"/>
      <c r="L9" s="12"/>
      <c r="M9" s="9">
        <v>2</v>
      </c>
      <c r="N9" s="9">
        <v>3</v>
      </c>
      <c r="O9" s="5">
        <f>IF(AND(M9="",N27=""),"",(M9*N27))</f>
        <v>4</v>
      </c>
      <c r="P9" s="5" t="str">
        <f t="shared" si="0"/>
        <v>ÇOK DÜŞÜK RİSK</v>
      </c>
    </row>
    <row r="10" spans="1:47" s="6" customFormat="1" ht="54" customHeight="1" x14ac:dyDescent="0.2">
      <c r="A10" s="10"/>
      <c r="B10" s="16" t="s">
        <v>21</v>
      </c>
      <c r="C10" s="14" t="s">
        <v>44</v>
      </c>
      <c r="D10" s="4" t="s">
        <v>85</v>
      </c>
      <c r="E10" s="12" t="s">
        <v>100</v>
      </c>
      <c r="F10" s="9">
        <v>1</v>
      </c>
      <c r="G10" s="9">
        <v>4</v>
      </c>
      <c r="H10" s="5">
        <f t="shared" ref="H10:H11" si="2">IF(AND(F10="",G10=""),"",(F10*G10))</f>
        <v>4</v>
      </c>
      <c r="I10" s="5" t="str">
        <f t="shared" ref="I10:I11" si="3">IF(H10="","",IF(H10&lt;=5,"ÇOK DÜŞÜK RİSK",IF(AND(H10&gt;5,H10&lt;=9),"DÜŞÜK RİSK",IF(AND(H10&gt;9,H10&lt;=12),"ORTA RİSK",IF(AND(H10&gt;12,H10&lt;=16),"YÜKSEK RİSK",IF(H10&gt;16,"ÇOK YÜKSEK RİSK",""))))))</f>
        <v>ÇOK DÜŞÜK RİSK</v>
      </c>
      <c r="J10" s="12"/>
      <c r="K10" s="12"/>
      <c r="L10" s="12"/>
      <c r="M10" s="9">
        <v>2</v>
      </c>
      <c r="N10" s="9">
        <v>3</v>
      </c>
      <c r="O10" s="5">
        <f>IF(AND(M10="",N29=""),"",(M10*N29))</f>
        <v>0</v>
      </c>
      <c r="P10" s="5" t="str">
        <f t="shared" ref="P10:P18" si="4">IF(O10="","",IF(AND(O10&gt;=1,O10&lt;=5),"ÇOK DÜŞÜK RİSK",IF(AND(O10&gt;5,O10&lt;=9),"DÜŞÜK RİSK",IF(AND(O10&gt;9,O10&lt;=12),"ORTA RİSK",IF(AND(O10&gt;12,O10&lt;=16),"YÜKSEK RİSK",IF(O10&gt;16,"ÇOK YÜKSEK RİSK",""))))))</f>
        <v/>
      </c>
    </row>
    <row r="11" spans="1:47" s="6" customFormat="1" ht="69" customHeight="1" x14ac:dyDescent="0.2">
      <c r="A11" s="10"/>
      <c r="B11" s="16"/>
      <c r="C11" s="14" t="s">
        <v>45</v>
      </c>
      <c r="D11" s="4" t="s">
        <v>86</v>
      </c>
      <c r="E11" s="12" t="s">
        <v>101</v>
      </c>
      <c r="F11" s="9">
        <v>3</v>
      </c>
      <c r="G11" s="9">
        <v>3</v>
      </c>
      <c r="H11" s="5">
        <f t="shared" si="2"/>
        <v>9</v>
      </c>
      <c r="I11" s="5" t="str">
        <f t="shared" si="3"/>
        <v>DÜŞÜK RİSK</v>
      </c>
      <c r="J11" s="12"/>
      <c r="K11" s="12"/>
      <c r="L11" s="12"/>
      <c r="M11" s="9"/>
      <c r="N11" s="9"/>
      <c r="O11" s="5"/>
      <c r="P11" s="5"/>
    </row>
    <row r="12" spans="1:47" s="6" customFormat="1" ht="61.5" customHeight="1" x14ac:dyDescent="0.2">
      <c r="A12" s="10"/>
      <c r="B12" s="16"/>
      <c r="C12" s="14" t="s">
        <v>47</v>
      </c>
      <c r="D12" s="4" t="s">
        <v>86</v>
      </c>
      <c r="E12" s="12" t="s">
        <v>102</v>
      </c>
      <c r="F12" s="9">
        <v>1</v>
      </c>
      <c r="G12" s="9">
        <v>3</v>
      </c>
      <c r="H12" s="5">
        <f t="shared" ref="H12:H63" si="5">IF(AND(F12="",G12=""),"",(F12*G12))</f>
        <v>3</v>
      </c>
      <c r="I12" s="5" t="str">
        <f t="shared" ref="I12:I64" si="6">IF(H12="","",IF(H12&lt;=5,"ÇOK DÜŞÜK RİSK",IF(AND(H12&gt;5,H12&lt;=9),"DÜŞÜK RİSK",IF(AND(H12&gt;9,H12&lt;=12),"ORTA RİSK",IF(AND(H12&gt;12,H12&lt;=16),"YÜKSEK RİSK",IF(H12&gt;16,"ÇOK YÜKSEK RİSK",""))))))</f>
        <v>ÇOK DÜŞÜK RİSK</v>
      </c>
      <c r="J12" s="12"/>
      <c r="K12" s="12"/>
      <c r="L12" s="12"/>
      <c r="M12" s="9"/>
      <c r="N12" s="9"/>
      <c r="O12" s="5"/>
      <c r="P12" s="5"/>
    </row>
    <row r="13" spans="1:47" s="6" customFormat="1" ht="66.75" customHeight="1" x14ac:dyDescent="0.2">
      <c r="A13" s="10"/>
      <c r="B13" s="16"/>
      <c r="C13" s="14" t="s">
        <v>46</v>
      </c>
      <c r="D13" s="4" t="s">
        <v>86</v>
      </c>
      <c r="E13" s="12" t="s">
        <v>103</v>
      </c>
      <c r="F13" s="9">
        <v>1</v>
      </c>
      <c r="G13" s="9">
        <v>3</v>
      </c>
      <c r="H13" s="5">
        <f t="shared" si="5"/>
        <v>3</v>
      </c>
      <c r="I13" s="5" t="str">
        <f t="shared" si="6"/>
        <v>ÇOK DÜŞÜK RİSK</v>
      </c>
      <c r="J13" s="12"/>
      <c r="K13" s="12"/>
      <c r="L13" s="12"/>
      <c r="M13" s="9"/>
      <c r="N13" s="9"/>
      <c r="O13" s="5"/>
      <c r="P13" s="5"/>
    </row>
    <row r="14" spans="1:47" s="6" customFormat="1" ht="64.5" customHeight="1" x14ac:dyDescent="0.2">
      <c r="A14" s="10"/>
      <c r="B14" s="16"/>
      <c r="C14" s="14" t="s">
        <v>48</v>
      </c>
      <c r="D14" s="4" t="s">
        <v>86</v>
      </c>
      <c r="E14" s="12" t="s">
        <v>104</v>
      </c>
      <c r="F14" s="9">
        <v>3</v>
      </c>
      <c r="G14" s="9">
        <v>3</v>
      </c>
      <c r="H14" s="5">
        <f t="shared" si="5"/>
        <v>9</v>
      </c>
      <c r="I14" s="5" t="str">
        <f t="shared" si="6"/>
        <v>DÜŞÜK RİSK</v>
      </c>
      <c r="J14" s="12"/>
      <c r="K14" s="12"/>
      <c r="L14" s="12"/>
      <c r="M14" s="9"/>
      <c r="N14" s="9"/>
      <c r="O14" s="5"/>
      <c r="P14" s="5"/>
    </row>
    <row r="15" spans="1:47" s="6" customFormat="1" ht="84" customHeight="1" x14ac:dyDescent="0.2">
      <c r="A15" s="10"/>
      <c r="B15" s="16" t="s">
        <v>22</v>
      </c>
      <c r="C15" s="14" t="s">
        <v>49</v>
      </c>
      <c r="D15" s="4" t="s">
        <v>87</v>
      </c>
      <c r="E15" s="12" t="s">
        <v>105</v>
      </c>
      <c r="F15" s="9">
        <v>1</v>
      </c>
      <c r="G15" s="9">
        <v>4</v>
      </c>
      <c r="H15" s="5">
        <f t="shared" si="5"/>
        <v>4</v>
      </c>
      <c r="I15" s="5" t="str">
        <f t="shared" si="6"/>
        <v>ÇOK DÜŞÜK RİSK</v>
      </c>
      <c r="J15" s="12"/>
      <c r="K15" s="12"/>
      <c r="L15" s="12"/>
      <c r="M15" s="9">
        <v>2</v>
      </c>
      <c r="N15" s="9">
        <v>3</v>
      </c>
      <c r="O15" s="5">
        <f>IF(AND(M15="",N30=""),"",(M15*N30))</f>
        <v>10</v>
      </c>
      <c r="P15" s="5" t="str">
        <f t="shared" si="4"/>
        <v>ORTA RİSK</v>
      </c>
    </row>
    <row r="16" spans="1:47" s="6" customFormat="1" ht="80.25" customHeight="1" x14ac:dyDescent="0.2">
      <c r="A16" s="10"/>
      <c r="B16" s="16"/>
      <c r="C16" s="14" t="s">
        <v>50</v>
      </c>
      <c r="D16" s="4" t="s">
        <v>87</v>
      </c>
      <c r="E16" s="12" t="s">
        <v>105</v>
      </c>
      <c r="F16" s="9">
        <v>1</v>
      </c>
      <c r="G16" s="9">
        <v>4</v>
      </c>
      <c r="H16" s="5">
        <f t="shared" si="5"/>
        <v>4</v>
      </c>
      <c r="I16" s="5" t="str">
        <f t="shared" si="6"/>
        <v>ÇOK DÜŞÜK RİSK</v>
      </c>
      <c r="J16" s="12"/>
      <c r="K16" s="12"/>
      <c r="L16" s="12"/>
      <c r="M16" s="9"/>
      <c r="N16" s="9"/>
      <c r="O16" s="5"/>
      <c r="P16" s="5"/>
    </row>
    <row r="17" spans="1:16" s="6" customFormat="1" ht="77.25" customHeight="1" x14ac:dyDescent="0.2">
      <c r="A17" s="10"/>
      <c r="B17" s="16"/>
      <c r="C17" s="14" t="s">
        <v>106</v>
      </c>
      <c r="D17" s="4" t="s">
        <v>87</v>
      </c>
      <c r="E17" s="12" t="s">
        <v>105</v>
      </c>
      <c r="F17" s="9">
        <v>1</v>
      </c>
      <c r="G17" s="9">
        <v>4</v>
      </c>
      <c r="H17" s="5">
        <f t="shared" si="5"/>
        <v>4</v>
      </c>
      <c r="I17" s="5" t="str">
        <f t="shared" si="6"/>
        <v>ÇOK DÜŞÜK RİSK</v>
      </c>
      <c r="J17" s="12"/>
      <c r="K17" s="12"/>
      <c r="L17" s="12"/>
      <c r="M17" s="9"/>
      <c r="N17" s="9"/>
      <c r="O17" s="5"/>
      <c r="P17" s="5"/>
    </row>
    <row r="18" spans="1:16" s="6" customFormat="1" ht="69" customHeight="1" x14ac:dyDescent="0.2">
      <c r="A18" s="10"/>
      <c r="B18" s="16"/>
      <c r="C18" s="14" t="s">
        <v>45</v>
      </c>
      <c r="D18" s="4" t="s">
        <v>87</v>
      </c>
      <c r="E18" s="12" t="s">
        <v>134</v>
      </c>
      <c r="F18" s="9">
        <v>1</v>
      </c>
      <c r="G18" s="9">
        <v>4</v>
      </c>
      <c r="H18" s="5">
        <f t="shared" si="5"/>
        <v>4</v>
      </c>
      <c r="I18" s="5" t="str">
        <f t="shared" si="6"/>
        <v>ÇOK DÜŞÜK RİSK</v>
      </c>
      <c r="J18" s="12"/>
      <c r="K18" s="12"/>
      <c r="L18" s="12"/>
      <c r="M18" s="9">
        <v>2</v>
      </c>
      <c r="N18" s="9">
        <v>3</v>
      </c>
      <c r="O18" s="5">
        <f>IF(AND(M18="",N33=""),"",(M18*N33))</f>
        <v>6</v>
      </c>
      <c r="P18" s="5" t="str">
        <f t="shared" si="4"/>
        <v>DÜŞÜK RİSK</v>
      </c>
    </row>
    <row r="19" spans="1:16" s="6" customFormat="1" ht="51" customHeight="1" x14ac:dyDescent="0.2">
      <c r="A19" s="10"/>
      <c r="B19" s="16" t="s">
        <v>23</v>
      </c>
      <c r="C19" s="14" t="s">
        <v>51</v>
      </c>
      <c r="D19" s="4" t="s">
        <v>88</v>
      </c>
      <c r="E19" s="12" t="s">
        <v>107</v>
      </c>
      <c r="F19" s="9">
        <v>3</v>
      </c>
      <c r="G19" s="9">
        <v>3</v>
      </c>
      <c r="H19" s="5">
        <f t="shared" si="5"/>
        <v>9</v>
      </c>
      <c r="I19" s="5" t="str">
        <f t="shared" si="6"/>
        <v>DÜŞÜK RİSK</v>
      </c>
      <c r="J19" s="12"/>
      <c r="K19" s="12"/>
      <c r="L19" s="12"/>
      <c r="M19" s="9"/>
      <c r="N19" s="9"/>
      <c r="O19" s="5"/>
      <c r="P19" s="5"/>
    </row>
    <row r="20" spans="1:16" s="6" customFormat="1" ht="63.75" customHeight="1" x14ac:dyDescent="0.2">
      <c r="A20" s="10"/>
      <c r="B20" s="16"/>
      <c r="C20" s="14" t="s">
        <v>52</v>
      </c>
      <c r="D20" s="4" t="s">
        <v>88</v>
      </c>
      <c r="E20" s="12" t="s">
        <v>107</v>
      </c>
      <c r="F20" s="9">
        <v>1</v>
      </c>
      <c r="G20" s="9">
        <v>4</v>
      </c>
      <c r="H20" s="5">
        <f t="shared" si="5"/>
        <v>4</v>
      </c>
      <c r="I20" s="5" t="str">
        <f t="shared" si="6"/>
        <v>ÇOK DÜŞÜK RİSK</v>
      </c>
      <c r="J20" s="12"/>
      <c r="K20" s="12"/>
      <c r="L20" s="12"/>
      <c r="M20" s="9"/>
      <c r="N20" s="9"/>
      <c r="O20" s="5"/>
      <c r="P20" s="5"/>
    </row>
    <row r="21" spans="1:16" s="6" customFormat="1" ht="63.75" customHeight="1" x14ac:dyDescent="0.2">
      <c r="A21" s="10"/>
      <c r="B21" s="16"/>
      <c r="C21" s="14" t="s">
        <v>53</v>
      </c>
      <c r="D21" s="4" t="s">
        <v>86</v>
      </c>
      <c r="E21" s="12" t="s">
        <v>108</v>
      </c>
      <c r="F21" s="9">
        <v>2</v>
      </c>
      <c r="G21" s="9">
        <v>3</v>
      </c>
      <c r="H21" s="5">
        <f t="shared" si="5"/>
        <v>6</v>
      </c>
      <c r="I21" s="5" t="str">
        <f t="shared" si="6"/>
        <v>DÜŞÜK RİSK</v>
      </c>
      <c r="J21" s="12"/>
      <c r="K21" s="12"/>
      <c r="L21" s="12"/>
      <c r="M21" s="9"/>
      <c r="N21" s="9"/>
      <c r="O21" s="5"/>
      <c r="P21" s="5"/>
    </row>
    <row r="22" spans="1:16" s="6" customFormat="1" ht="63.75" customHeight="1" x14ac:dyDescent="0.2">
      <c r="A22" s="10"/>
      <c r="B22" s="16"/>
      <c r="C22" s="14" t="s">
        <v>54</v>
      </c>
      <c r="D22" s="4" t="s">
        <v>86</v>
      </c>
      <c r="E22" s="12" t="s">
        <v>108</v>
      </c>
      <c r="F22" s="9">
        <v>3</v>
      </c>
      <c r="G22" s="9">
        <v>3</v>
      </c>
      <c r="H22" s="5">
        <f t="shared" si="5"/>
        <v>9</v>
      </c>
      <c r="I22" s="5" t="str">
        <f t="shared" si="6"/>
        <v>DÜŞÜK RİSK</v>
      </c>
      <c r="J22" s="12"/>
      <c r="K22" s="12"/>
      <c r="L22" s="12"/>
      <c r="M22" s="9"/>
      <c r="N22" s="9"/>
      <c r="O22" s="5"/>
      <c r="P22" s="5"/>
    </row>
    <row r="23" spans="1:16" s="6" customFormat="1" ht="63.75" customHeight="1" x14ac:dyDescent="0.2">
      <c r="A23" s="10"/>
      <c r="B23" s="16"/>
      <c r="C23" s="14" t="s">
        <v>55</v>
      </c>
      <c r="D23" s="4" t="s">
        <v>86</v>
      </c>
      <c r="E23" s="12" t="s">
        <v>109</v>
      </c>
      <c r="F23" s="9">
        <v>1</v>
      </c>
      <c r="G23" s="9">
        <v>3</v>
      </c>
      <c r="H23" s="5">
        <f t="shared" si="5"/>
        <v>3</v>
      </c>
      <c r="I23" s="5" t="str">
        <f t="shared" si="6"/>
        <v>ÇOK DÜŞÜK RİSK</v>
      </c>
      <c r="J23" s="12"/>
      <c r="K23" s="12"/>
      <c r="L23" s="12"/>
      <c r="M23" s="9"/>
      <c r="N23" s="9"/>
      <c r="O23" s="5"/>
      <c r="P23" s="5"/>
    </row>
    <row r="24" spans="1:16" s="6" customFormat="1" ht="63.75" customHeight="1" x14ac:dyDescent="0.2">
      <c r="A24" s="10"/>
      <c r="B24" s="16" t="s">
        <v>24</v>
      </c>
      <c r="C24" s="14" t="s">
        <v>52</v>
      </c>
      <c r="D24" s="4" t="s">
        <v>88</v>
      </c>
      <c r="E24" s="12" t="s">
        <v>110</v>
      </c>
      <c r="F24" s="9">
        <v>2</v>
      </c>
      <c r="G24" s="9">
        <v>3</v>
      </c>
      <c r="H24" s="5">
        <f t="shared" si="5"/>
        <v>6</v>
      </c>
      <c r="I24" s="5" t="str">
        <f t="shared" si="6"/>
        <v>DÜŞÜK RİSK</v>
      </c>
      <c r="J24" s="12"/>
      <c r="K24" s="12"/>
      <c r="L24" s="12"/>
      <c r="M24" s="9"/>
      <c r="N24" s="9"/>
      <c r="O24" s="5"/>
      <c r="P24" s="5"/>
    </row>
    <row r="25" spans="1:16" s="6" customFormat="1" ht="63.75" customHeight="1" x14ac:dyDescent="0.2">
      <c r="A25" s="10"/>
      <c r="B25" s="16"/>
      <c r="C25" s="14" t="s">
        <v>56</v>
      </c>
      <c r="D25" s="4" t="s">
        <v>89</v>
      </c>
      <c r="E25" s="12" t="s">
        <v>111</v>
      </c>
      <c r="F25" s="9">
        <v>1</v>
      </c>
      <c r="G25" s="9">
        <v>2</v>
      </c>
      <c r="H25" s="5">
        <f t="shared" si="5"/>
        <v>2</v>
      </c>
      <c r="I25" s="5" t="str">
        <f t="shared" si="6"/>
        <v>ÇOK DÜŞÜK RİSK</v>
      </c>
      <c r="J25" s="12"/>
      <c r="K25" s="12"/>
      <c r="L25" s="12"/>
      <c r="M25" s="9"/>
      <c r="N25" s="9"/>
      <c r="O25" s="5"/>
      <c r="P25" s="5"/>
    </row>
    <row r="26" spans="1:16" s="6" customFormat="1" ht="63.75" customHeight="1" x14ac:dyDescent="0.2">
      <c r="A26" s="10"/>
      <c r="B26" s="16"/>
      <c r="C26" s="14" t="s">
        <v>57</v>
      </c>
      <c r="D26" s="4" t="s">
        <v>89</v>
      </c>
      <c r="E26" s="12" t="s">
        <v>112</v>
      </c>
      <c r="F26" s="9">
        <v>3</v>
      </c>
      <c r="G26" s="9">
        <v>2</v>
      </c>
      <c r="H26" s="5">
        <f t="shared" si="5"/>
        <v>6</v>
      </c>
      <c r="I26" s="5" t="str">
        <f t="shared" si="6"/>
        <v>DÜŞÜK RİSK</v>
      </c>
      <c r="J26" s="12"/>
      <c r="K26" s="12"/>
      <c r="L26" s="12"/>
      <c r="M26" s="9"/>
      <c r="N26" s="9"/>
      <c r="O26" s="5"/>
      <c r="P26" s="5"/>
    </row>
    <row r="27" spans="1:16" s="6" customFormat="1" ht="66.75" customHeight="1" x14ac:dyDescent="0.2">
      <c r="A27" s="10"/>
      <c r="B27" s="16" t="s">
        <v>25</v>
      </c>
      <c r="C27" s="14" t="s">
        <v>58</v>
      </c>
      <c r="D27" s="4" t="s">
        <v>90</v>
      </c>
      <c r="E27" s="12" t="s">
        <v>111</v>
      </c>
      <c r="F27" s="9">
        <v>3</v>
      </c>
      <c r="G27" s="9">
        <v>2</v>
      </c>
      <c r="H27" s="5">
        <f t="shared" si="5"/>
        <v>6</v>
      </c>
      <c r="I27" s="5" t="str">
        <f t="shared" si="6"/>
        <v>DÜŞÜK RİSK</v>
      </c>
      <c r="J27" s="12"/>
      <c r="K27" s="12"/>
      <c r="L27" s="12"/>
      <c r="M27" s="8">
        <v>2</v>
      </c>
      <c r="N27" s="8">
        <v>2</v>
      </c>
      <c r="O27" s="5" t="e">
        <f>IF(AND(M27="",#REF!=""),"",(M27*#REF!))</f>
        <v>#REF!</v>
      </c>
      <c r="P27" s="5" t="e">
        <f t="shared" si="0"/>
        <v>#REF!</v>
      </c>
    </row>
    <row r="28" spans="1:16" s="6" customFormat="1" ht="68.25" customHeight="1" x14ac:dyDescent="0.2">
      <c r="A28" s="10"/>
      <c r="B28" s="16"/>
      <c r="C28" s="14" t="s">
        <v>59</v>
      </c>
      <c r="D28" s="4" t="s">
        <v>90</v>
      </c>
      <c r="E28" s="12" t="s">
        <v>113</v>
      </c>
      <c r="F28" s="9">
        <v>3</v>
      </c>
      <c r="G28" s="9">
        <v>3</v>
      </c>
      <c r="H28" s="5">
        <f t="shared" si="5"/>
        <v>9</v>
      </c>
      <c r="I28" s="5" t="str">
        <f t="shared" si="6"/>
        <v>DÜŞÜK RİSK</v>
      </c>
      <c r="J28" s="12"/>
      <c r="K28" s="12"/>
      <c r="L28" s="12"/>
      <c r="M28" s="8"/>
      <c r="N28" s="8"/>
      <c r="O28" s="5"/>
      <c r="P28" s="5"/>
    </row>
    <row r="29" spans="1:16" s="6" customFormat="1" ht="67.5" customHeight="1" x14ac:dyDescent="0.2">
      <c r="A29" s="10"/>
      <c r="B29" s="16" t="s">
        <v>26</v>
      </c>
      <c r="C29" s="14" t="s">
        <v>60</v>
      </c>
      <c r="D29" s="4" t="s">
        <v>90</v>
      </c>
      <c r="E29" s="12" t="s">
        <v>114</v>
      </c>
      <c r="F29" s="9">
        <v>2</v>
      </c>
      <c r="G29" s="9">
        <v>2</v>
      </c>
      <c r="H29" s="5">
        <f t="shared" si="5"/>
        <v>4</v>
      </c>
      <c r="I29" s="5" t="str">
        <f t="shared" si="6"/>
        <v>ÇOK DÜŞÜK RİSK</v>
      </c>
      <c r="J29" s="12"/>
      <c r="K29" s="12"/>
      <c r="L29" s="12"/>
      <c r="M29" s="8"/>
      <c r="N29" s="8"/>
      <c r="O29" s="5"/>
      <c r="P29" s="5"/>
    </row>
    <row r="30" spans="1:16" s="6" customFormat="1" ht="41.25" customHeight="1" x14ac:dyDescent="0.2">
      <c r="A30" s="10"/>
      <c r="B30" s="28" t="s">
        <v>27</v>
      </c>
      <c r="C30" s="14" t="s">
        <v>51</v>
      </c>
      <c r="D30" s="4"/>
      <c r="E30" s="12" t="s">
        <v>115</v>
      </c>
      <c r="F30" s="9">
        <v>3</v>
      </c>
      <c r="G30" s="9">
        <v>2</v>
      </c>
      <c r="H30" s="5">
        <f t="shared" si="5"/>
        <v>6</v>
      </c>
      <c r="I30" s="5" t="str">
        <f t="shared" si="6"/>
        <v>DÜŞÜK RİSK</v>
      </c>
      <c r="J30" s="12"/>
      <c r="K30" s="12"/>
      <c r="L30" s="12"/>
      <c r="M30" s="8">
        <v>1</v>
      </c>
      <c r="N30" s="8">
        <v>5</v>
      </c>
      <c r="O30" s="5">
        <f>IF(AND(M30="",N33=""),"",(M30*N33))</f>
        <v>3</v>
      </c>
      <c r="P30" s="5" t="str">
        <f t="shared" si="0"/>
        <v>ÇOK DÜŞÜK RİSK</v>
      </c>
    </row>
    <row r="31" spans="1:16" s="6" customFormat="1" ht="41.25" customHeight="1" x14ac:dyDescent="0.2">
      <c r="A31" s="10"/>
      <c r="B31" s="28"/>
      <c r="C31" s="14" t="s">
        <v>52</v>
      </c>
      <c r="D31" s="4"/>
      <c r="E31" s="12"/>
      <c r="F31" s="9">
        <v>1</v>
      </c>
      <c r="G31" s="9">
        <v>4</v>
      </c>
      <c r="H31" s="5">
        <f t="shared" si="5"/>
        <v>4</v>
      </c>
      <c r="I31" s="5" t="str">
        <f t="shared" si="6"/>
        <v>ÇOK DÜŞÜK RİSK</v>
      </c>
      <c r="J31" s="12"/>
      <c r="K31" s="12"/>
      <c r="L31" s="12"/>
      <c r="M31" s="8"/>
      <c r="N31" s="8"/>
      <c r="O31" s="5"/>
      <c r="P31" s="5"/>
    </row>
    <row r="32" spans="1:16" s="6" customFormat="1" ht="65.25" customHeight="1" x14ac:dyDescent="0.2">
      <c r="A32" s="10"/>
      <c r="B32" s="28"/>
      <c r="C32" s="14" t="s">
        <v>61</v>
      </c>
      <c r="D32" s="4" t="s">
        <v>90</v>
      </c>
      <c r="E32" s="12"/>
      <c r="F32" s="9">
        <v>1</v>
      </c>
      <c r="G32" s="9">
        <v>4</v>
      </c>
      <c r="H32" s="5">
        <f t="shared" si="5"/>
        <v>4</v>
      </c>
      <c r="I32" s="5" t="str">
        <f t="shared" si="6"/>
        <v>ÇOK DÜŞÜK RİSK</v>
      </c>
      <c r="J32" s="12"/>
      <c r="K32" s="12"/>
      <c r="L32" s="12"/>
      <c r="M32" s="8"/>
      <c r="N32" s="8"/>
      <c r="O32" s="5"/>
      <c r="P32" s="5"/>
    </row>
    <row r="33" spans="1:16" s="6" customFormat="1" ht="66" customHeight="1" x14ac:dyDescent="0.2">
      <c r="A33" s="10"/>
      <c r="B33" s="16" t="s">
        <v>28</v>
      </c>
      <c r="C33" s="14" t="s">
        <v>116</v>
      </c>
      <c r="D33" s="4" t="s">
        <v>90</v>
      </c>
      <c r="E33" s="12" t="s">
        <v>117</v>
      </c>
      <c r="F33" s="9">
        <v>2</v>
      </c>
      <c r="G33" s="9">
        <v>3</v>
      </c>
      <c r="H33" s="5">
        <f t="shared" si="5"/>
        <v>6</v>
      </c>
      <c r="I33" s="5" t="str">
        <f t="shared" si="6"/>
        <v>DÜŞÜK RİSK</v>
      </c>
      <c r="J33" s="12"/>
      <c r="K33" s="12"/>
      <c r="L33" s="12"/>
      <c r="M33" s="8">
        <v>2</v>
      </c>
      <c r="N33" s="8">
        <v>3</v>
      </c>
      <c r="O33" s="5">
        <f>IF(AND(M33="",N35=""),"",(M33*N35))</f>
        <v>6</v>
      </c>
      <c r="P33" s="5" t="str">
        <f t="shared" si="0"/>
        <v>DÜŞÜK RİSK</v>
      </c>
    </row>
    <row r="34" spans="1:16" s="6" customFormat="1" ht="67.5" customHeight="1" x14ac:dyDescent="0.2">
      <c r="A34" s="10"/>
      <c r="B34" s="16"/>
      <c r="C34" s="14" t="s">
        <v>62</v>
      </c>
      <c r="D34" s="4" t="s">
        <v>90</v>
      </c>
      <c r="E34" s="12" t="s">
        <v>117</v>
      </c>
      <c r="F34" s="9">
        <v>3</v>
      </c>
      <c r="G34" s="9">
        <v>3</v>
      </c>
      <c r="H34" s="5">
        <f t="shared" si="5"/>
        <v>9</v>
      </c>
      <c r="I34" s="5" t="str">
        <f t="shared" si="6"/>
        <v>DÜŞÜK RİSK</v>
      </c>
      <c r="J34" s="12"/>
      <c r="K34" s="12"/>
      <c r="L34" s="12"/>
      <c r="M34" s="8"/>
      <c r="N34" s="8"/>
      <c r="O34" s="5"/>
      <c r="P34" s="5"/>
    </row>
    <row r="35" spans="1:16" s="6" customFormat="1" ht="68.25" customHeight="1" x14ac:dyDescent="0.2">
      <c r="A35" s="10"/>
      <c r="B35" s="16" t="s">
        <v>29</v>
      </c>
      <c r="C35" s="15" t="s">
        <v>63</v>
      </c>
      <c r="D35" s="4" t="s">
        <v>89</v>
      </c>
      <c r="E35" s="12" t="s">
        <v>111</v>
      </c>
      <c r="F35" s="9">
        <v>3</v>
      </c>
      <c r="G35" s="9">
        <v>2</v>
      </c>
      <c r="H35" s="5">
        <f t="shared" si="5"/>
        <v>6</v>
      </c>
      <c r="I35" s="5" t="str">
        <f t="shared" si="6"/>
        <v>DÜŞÜK RİSK</v>
      </c>
      <c r="J35" s="12"/>
      <c r="K35" s="12"/>
      <c r="L35" s="12"/>
      <c r="M35" s="8">
        <v>1</v>
      </c>
      <c r="N35" s="8">
        <v>3</v>
      </c>
      <c r="O35" s="5">
        <f>IF(AND(M35="",N39=""),"",(M35*N39))</f>
        <v>3</v>
      </c>
      <c r="P35" s="5" t="str">
        <f t="shared" si="0"/>
        <v>ÇOK DÜŞÜK RİSK</v>
      </c>
    </row>
    <row r="36" spans="1:16" s="6" customFormat="1" ht="58.5" customHeight="1" x14ac:dyDescent="0.2">
      <c r="A36" s="10"/>
      <c r="B36" s="16"/>
      <c r="C36" s="15" t="s">
        <v>64</v>
      </c>
      <c r="D36" s="4" t="s">
        <v>89</v>
      </c>
      <c r="E36" s="12" t="s">
        <v>111</v>
      </c>
      <c r="F36" s="9">
        <v>2</v>
      </c>
      <c r="G36" s="9">
        <v>3</v>
      </c>
      <c r="H36" s="5">
        <f t="shared" si="5"/>
        <v>6</v>
      </c>
      <c r="I36" s="5" t="str">
        <f t="shared" si="6"/>
        <v>DÜŞÜK RİSK</v>
      </c>
      <c r="J36" s="12"/>
      <c r="K36" s="12"/>
      <c r="L36" s="12"/>
      <c r="M36" s="8"/>
      <c r="N36" s="8"/>
      <c r="O36" s="5"/>
      <c r="P36" s="5"/>
    </row>
    <row r="37" spans="1:16" s="6" customFormat="1" ht="63.75" customHeight="1" x14ac:dyDescent="0.2">
      <c r="A37" s="10"/>
      <c r="B37" s="16"/>
      <c r="C37" s="15" t="s">
        <v>65</v>
      </c>
      <c r="D37" s="4" t="s">
        <v>89</v>
      </c>
      <c r="E37" s="12" t="s">
        <v>118</v>
      </c>
      <c r="F37" s="9">
        <v>3</v>
      </c>
      <c r="G37" s="9">
        <v>3</v>
      </c>
      <c r="H37" s="5">
        <f t="shared" si="5"/>
        <v>9</v>
      </c>
      <c r="I37" s="5" t="str">
        <f t="shared" si="6"/>
        <v>DÜŞÜK RİSK</v>
      </c>
      <c r="J37" s="12"/>
      <c r="K37" s="12"/>
      <c r="L37" s="12"/>
      <c r="M37" s="8"/>
      <c r="N37" s="8"/>
      <c r="O37" s="5"/>
      <c r="P37" s="5"/>
    </row>
    <row r="38" spans="1:16" s="6" customFormat="1" ht="63.75" customHeight="1" x14ac:dyDescent="0.2">
      <c r="A38" s="10"/>
      <c r="B38" s="16"/>
      <c r="C38" s="15" t="s">
        <v>66</v>
      </c>
      <c r="D38" s="4" t="s">
        <v>89</v>
      </c>
      <c r="E38" s="12" t="s">
        <v>118</v>
      </c>
      <c r="F38" s="9">
        <v>3</v>
      </c>
      <c r="G38" s="9">
        <v>3</v>
      </c>
      <c r="H38" s="5">
        <f t="shared" si="5"/>
        <v>9</v>
      </c>
      <c r="I38" s="5" t="str">
        <f t="shared" si="6"/>
        <v>DÜŞÜK RİSK</v>
      </c>
      <c r="J38" s="12"/>
      <c r="K38" s="12"/>
      <c r="L38" s="12"/>
      <c r="M38" s="8"/>
      <c r="N38" s="8"/>
      <c r="O38" s="5"/>
      <c r="P38" s="5"/>
    </row>
    <row r="39" spans="1:16" s="6" customFormat="1" ht="66.75" customHeight="1" x14ac:dyDescent="0.2">
      <c r="A39" s="10"/>
      <c r="B39" s="16" t="s">
        <v>30</v>
      </c>
      <c r="C39" s="15" t="s">
        <v>67</v>
      </c>
      <c r="D39" s="4" t="s">
        <v>90</v>
      </c>
      <c r="E39" s="12" t="s">
        <v>119</v>
      </c>
      <c r="F39" s="9">
        <v>3</v>
      </c>
      <c r="G39" s="9">
        <v>3</v>
      </c>
      <c r="H39" s="5">
        <f t="shared" si="5"/>
        <v>9</v>
      </c>
      <c r="I39" s="5" t="str">
        <f t="shared" si="6"/>
        <v>DÜŞÜK RİSK</v>
      </c>
      <c r="J39" s="12"/>
      <c r="K39" s="12"/>
      <c r="L39" s="12"/>
      <c r="M39" s="8">
        <v>2</v>
      </c>
      <c r="N39" s="8">
        <v>3</v>
      </c>
      <c r="O39" s="5">
        <f>IF(AND(M39="",N41=""),"",(M39*N41))</f>
        <v>6</v>
      </c>
      <c r="P39" s="5" t="str">
        <f t="shared" si="0"/>
        <v>DÜŞÜK RİSK</v>
      </c>
    </row>
    <row r="40" spans="1:16" s="6" customFormat="1" ht="64.5" customHeight="1" x14ac:dyDescent="0.2">
      <c r="A40" s="10"/>
      <c r="B40" s="16"/>
      <c r="C40" s="15" t="s">
        <v>68</v>
      </c>
      <c r="D40" s="4" t="s">
        <v>90</v>
      </c>
      <c r="E40" s="12" t="s">
        <v>119</v>
      </c>
      <c r="F40" s="9">
        <v>3</v>
      </c>
      <c r="G40" s="9">
        <v>3</v>
      </c>
      <c r="H40" s="5">
        <f t="shared" si="5"/>
        <v>9</v>
      </c>
      <c r="I40" s="5" t="str">
        <f t="shared" si="6"/>
        <v>DÜŞÜK RİSK</v>
      </c>
      <c r="J40" s="12"/>
      <c r="K40" s="12"/>
      <c r="L40" s="12"/>
      <c r="M40" s="8"/>
      <c r="N40" s="8"/>
      <c r="O40" s="5"/>
      <c r="P40" s="5"/>
    </row>
    <row r="41" spans="1:16" s="6" customFormat="1" ht="63.75" customHeight="1" x14ac:dyDescent="0.2">
      <c r="A41" s="10"/>
      <c r="B41" s="28" t="s">
        <v>31</v>
      </c>
      <c r="C41" s="14" t="s">
        <v>60</v>
      </c>
      <c r="D41" s="4" t="s">
        <v>90</v>
      </c>
      <c r="E41" s="12" t="s">
        <v>120</v>
      </c>
      <c r="F41" s="9">
        <v>3</v>
      </c>
      <c r="G41" s="9">
        <v>3</v>
      </c>
      <c r="H41" s="5">
        <f t="shared" si="5"/>
        <v>9</v>
      </c>
      <c r="I41" s="5" t="str">
        <f t="shared" si="6"/>
        <v>DÜŞÜK RİSK</v>
      </c>
      <c r="J41" s="12"/>
      <c r="K41" s="12"/>
      <c r="L41" s="12"/>
      <c r="M41" s="8">
        <v>1</v>
      </c>
      <c r="N41" s="8">
        <v>3</v>
      </c>
      <c r="O41" s="5">
        <f>IF(AND(M41="",N43=""),"",(M41*N43))</f>
        <v>3</v>
      </c>
      <c r="P41" s="5" t="str">
        <f t="shared" si="0"/>
        <v>ÇOK DÜŞÜK RİSK</v>
      </c>
    </row>
    <row r="42" spans="1:16" s="6" customFormat="1" ht="75" customHeight="1" x14ac:dyDescent="0.2">
      <c r="A42" s="10"/>
      <c r="B42" s="28"/>
      <c r="C42" s="14" t="s">
        <v>69</v>
      </c>
      <c r="D42" s="4" t="s">
        <v>90</v>
      </c>
      <c r="E42" s="12" t="s">
        <v>121</v>
      </c>
      <c r="F42" s="9">
        <v>3</v>
      </c>
      <c r="G42" s="9">
        <v>3</v>
      </c>
      <c r="H42" s="5">
        <f t="shared" si="5"/>
        <v>9</v>
      </c>
      <c r="I42" s="5" t="str">
        <f t="shared" si="6"/>
        <v>DÜŞÜK RİSK</v>
      </c>
      <c r="J42" s="12"/>
      <c r="K42" s="12"/>
      <c r="L42" s="12"/>
      <c r="M42" s="8"/>
      <c r="N42" s="8"/>
      <c r="O42" s="5"/>
      <c r="P42" s="5"/>
    </row>
    <row r="43" spans="1:16" s="6" customFormat="1" ht="54" customHeight="1" x14ac:dyDescent="0.2">
      <c r="A43" s="10"/>
      <c r="B43" s="27" t="s">
        <v>32</v>
      </c>
      <c r="C43" s="14"/>
      <c r="D43" s="4"/>
      <c r="E43" s="12"/>
      <c r="F43" s="9">
        <v>1</v>
      </c>
      <c r="G43" s="9">
        <v>4</v>
      </c>
      <c r="H43" s="5">
        <f t="shared" si="5"/>
        <v>4</v>
      </c>
      <c r="I43" s="5" t="str">
        <f t="shared" si="6"/>
        <v>ÇOK DÜŞÜK RİSK</v>
      </c>
      <c r="J43" s="12"/>
      <c r="K43" s="12"/>
      <c r="L43" s="12"/>
      <c r="M43" s="8">
        <v>2</v>
      </c>
      <c r="N43" s="8">
        <v>3</v>
      </c>
      <c r="O43" s="5">
        <f t="shared" ref="O43" si="7">IF(AND(M43="",N44=""),"",(M43*N44))</f>
        <v>6</v>
      </c>
      <c r="P43" s="5" t="str">
        <f t="shared" si="0"/>
        <v>DÜŞÜK RİSK</v>
      </c>
    </row>
    <row r="44" spans="1:16" s="6" customFormat="1" ht="38.25" customHeight="1" x14ac:dyDescent="0.2">
      <c r="A44" s="10"/>
      <c r="B44" s="16" t="s">
        <v>33</v>
      </c>
      <c r="C44" s="14" t="s">
        <v>70</v>
      </c>
      <c r="D44" s="4"/>
      <c r="E44" s="12"/>
      <c r="F44" s="9">
        <v>1</v>
      </c>
      <c r="G44" s="9">
        <v>4</v>
      </c>
      <c r="H44" s="5">
        <f t="shared" si="5"/>
        <v>4</v>
      </c>
      <c r="I44" s="5" t="str">
        <f t="shared" si="6"/>
        <v>ÇOK DÜŞÜK RİSK</v>
      </c>
      <c r="J44" s="12"/>
      <c r="K44" s="12"/>
      <c r="L44" s="12"/>
      <c r="M44" s="8">
        <v>2</v>
      </c>
      <c r="N44" s="8">
        <v>3</v>
      </c>
      <c r="O44" s="5">
        <f>IF(AND(M44="",N45=""),"",(M44*N45))</f>
        <v>6</v>
      </c>
      <c r="P44" s="5" t="str">
        <f t="shared" si="0"/>
        <v>DÜŞÜK RİSK</v>
      </c>
    </row>
    <row r="45" spans="1:16" s="6" customFormat="1" ht="70.5" customHeight="1" x14ac:dyDescent="0.2">
      <c r="A45" s="10"/>
      <c r="B45" s="16" t="s">
        <v>34</v>
      </c>
      <c r="C45" s="14" t="s">
        <v>52</v>
      </c>
      <c r="D45" s="4" t="s">
        <v>90</v>
      </c>
      <c r="E45" s="12" t="s">
        <v>110</v>
      </c>
      <c r="F45" s="9">
        <v>3</v>
      </c>
      <c r="G45" s="9">
        <v>3</v>
      </c>
      <c r="H45" s="5">
        <f t="shared" si="5"/>
        <v>9</v>
      </c>
      <c r="I45" s="5" t="str">
        <f t="shared" si="6"/>
        <v>DÜŞÜK RİSK</v>
      </c>
      <c r="J45" s="12"/>
      <c r="K45" s="12"/>
      <c r="L45" s="12"/>
      <c r="M45" s="8">
        <v>2</v>
      </c>
      <c r="N45" s="8">
        <v>3</v>
      </c>
      <c r="O45" s="5" t="e">
        <f>IF(AND(M45="",#REF!=""),"",(M45*#REF!))</f>
        <v>#REF!</v>
      </c>
      <c r="P45" s="5" t="e">
        <f t="shared" si="0"/>
        <v>#REF!</v>
      </c>
    </row>
    <row r="46" spans="1:16" s="6" customFormat="1" ht="72.75" customHeight="1" x14ac:dyDescent="0.2">
      <c r="A46" s="10"/>
      <c r="B46" s="16"/>
      <c r="C46" s="14" t="s">
        <v>71</v>
      </c>
      <c r="D46" s="4" t="s">
        <v>90</v>
      </c>
      <c r="E46" s="12" t="s">
        <v>105</v>
      </c>
      <c r="F46" s="9">
        <v>3</v>
      </c>
      <c r="G46" s="9">
        <v>3</v>
      </c>
      <c r="H46" s="5">
        <f t="shared" si="5"/>
        <v>9</v>
      </c>
      <c r="I46" s="5" t="str">
        <f t="shared" si="6"/>
        <v>DÜŞÜK RİSK</v>
      </c>
      <c r="J46" s="12"/>
      <c r="K46" s="12"/>
      <c r="L46" s="12"/>
      <c r="M46" s="8"/>
      <c r="N46" s="8"/>
      <c r="O46" s="5"/>
      <c r="P46" s="5"/>
    </row>
    <row r="47" spans="1:16" s="6" customFormat="1" ht="71.25" customHeight="1" x14ac:dyDescent="0.2">
      <c r="A47" s="10"/>
      <c r="B47" s="16"/>
      <c r="C47" s="14" t="s">
        <v>72</v>
      </c>
      <c r="D47" s="4" t="s">
        <v>90</v>
      </c>
      <c r="E47" s="12" t="s">
        <v>105</v>
      </c>
      <c r="F47" s="9">
        <v>3</v>
      </c>
      <c r="G47" s="9">
        <v>3</v>
      </c>
      <c r="H47" s="5">
        <f t="shared" si="5"/>
        <v>9</v>
      </c>
      <c r="I47" s="5" t="str">
        <f t="shared" si="6"/>
        <v>DÜŞÜK RİSK</v>
      </c>
      <c r="J47" s="12"/>
      <c r="K47" s="12"/>
      <c r="L47" s="12"/>
      <c r="M47" s="8"/>
      <c r="N47" s="8"/>
      <c r="O47" s="5"/>
      <c r="P47" s="5"/>
    </row>
    <row r="48" spans="1:16" s="6" customFormat="1" ht="68.25" customHeight="1" x14ac:dyDescent="0.2">
      <c r="A48" s="10"/>
      <c r="B48" s="16" t="s">
        <v>35</v>
      </c>
      <c r="C48" s="14" t="s">
        <v>73</v>
      </c>
      <c r="D48" s="4" t="s">
        <v>90</v>
      </c>
      <c r="E48" s="12" t="s">
        <v>122</v>
      </c>
      <c r="F48" s="9">
        <v>2</v>
      </c>
      <c r="G48" s="9">
        <v>3</v>
      </c>
      <c r="H48" s="5">
        <f t="shared" si="5"/>
        <v>6</v>
      </c>
      <c r="I48" s="5" t="str">
        <f t="shared" si="6"/>
        <v>DÜŞÜK RİSK</v>
      </c>
      <c r="J48" s="12"/>
      <c r="K48" s="12"/>
      <c r="L48" s="12"/>
      <c r="M48" s="8"/>
      <c r="N48" s="8"/>
      <c r="O48" s="5"/>
      <c r="P48" s="5"/>
    </row>
    <row r="49" spans="1:16" s="6" customFormat="1" ht="75.75" customHeight="1" x14ac:dyDescent="0.2">
      <c r="A49" s="10"/>
      <c r="B49" s="16"/>
      <c r="C49" s="14" t="s">
        <v>74</v>
      </c>
      <c r="D49" s="4" t="s">
        <v>90</v>
      </c>
      <c r="E49" s="12" t="s">
        <v>123</v>
      </c>
      <c r="F49" s="9">
        <v>2</v>
      </c>
      <c r="G49" s="9">
        <v>3</v>
      </c>
      <c r="H49" s="5">
        <f t="shared" si="5"/>
        <v>6</v>
      </c>
      <c r="I49" s="5" t="str">
        <f t="shared" si="6"/>
        <v>DÜŞÜK RİSK</v>
      </c>
      <c r="J49" s="12"/>
      <c r="K49" s="12"/>
      <c r="L49" s="12"/>
      <c r="M49" s="8"/>
      <c r="N49" s="8"/>
      <c r="O49" s="5"/>
      <c r="P49" s="5"/>
    </row>
    <row r="50" spans="1:16" s="6" customFormat="1" ht="66" customHeight="1" x14ac:dyDescent="0.2">
      <c r="A50" s="10"/>
      <c r="B50" s="16" t="s">
        <v>36</v>
      </c>
      <c r="C50" s="14" t="s">
        <v>75</v>
      </c>
      <c r="D50" s="4" t="s">
        <v>91</v>
      </c>
      <c r="E50" s="12" t="s">
        <v>124</v>
      </c>
      <c r="F50" s="9">
        <v>3</v>
      </c>
      <c r="G50" s="9">
        <v>4</v>
      </c>
      <c r="H50" s="5">
        <f t="shared" si="5"/>
        <v>12</v>
      </c>
      <c r="I50" s="5" t="str">
        <f t="shared" si="6"/>
        <v>ORTA RİSK</v>
      </c>
      <c r="J50" s="12"/>
      <c r="K50" s="12"/>
      <c r="L50" s="12"/>
      <c r="M50" s="8"/>
      <c r="N50" s="8"/>
      <c r="O50" s="5"/>
      <c r="P50" s="5"/>
    </row>
    <row r="51" spans="1:16" s="6" customFormat="1" ht="61.5" customHeight="1" x14ac:dyDescent="0.2">
      <c r="A51" s="10"/>
      <c r="B51" s="16" t="s">
        <v>37</v>
      </c>
      <c r="C51" s="14" t="s">
        <v>92</v>
      </c>
      <c r="D51" s="4" t="s">
        <v>95</v>
      </c>
      <c r="E51" s="12" t="s">
        <v>125</v>
      </c>
      <c r="F51" s="9">
        <v>2</v>
      </c>
      <c r="G51" s="9">
        <v>3</v>
      </c>
      <c r="H51" s="5">
        <f t="shared" si="5"/>
        <v>6</v>
      </c>
      <c r="I51" s="5" t="str">
        <f t="shared" si="6"/>
        <v>DÜŞÜK RİSK</v>
      </c>
      <c r="J51" s="12"/>
      <c r="K51" s="12"/>
      <c r="L51" s="12"/>
      <c r="M51" s="8">
        <v>1</v>
      </c>
      <c r="N51" s="8">
        <v>2</v>
      </c>
      <c r="O51" s="5" t="e">
        <f>IF(AND(M51="",#REF!=""),"",(M51*#REF!))</f>
        <v>#REF!</v>
      </c>
      <c r="P51" s="5" t="e">
        <f t="shared" si="0"/>
        <v>#REF!</v>
      </c>
    </row>
    <row r="52" spans="1:16" s="6" customFormat="1" ht="61.5" customHeight="1" x14ac:dyDescent="0.2">
      <c r="A52" s="10"/>
      <c r="B52" s="16"/>
      <c r="C52" s="14" t="s">
        <v>93</v>
      </c>
      <c r="D52" s="4" t="s">
        <v>90</v>
      </c>
      <c r="E52" s="12" t="s">
        <v>126</v>
      </c>
      <c r="F52" s="9">
        <v>1</v>
      </c>
      <c r="G52" s="9">
        <v>4</v>
      </c>
      <c r="H52" s="5">
        <f t="shared" si="5"/>
        <v>4</v>
      </c>
      <c r="I52" s="5" t="str">
        <f t="shared" si="6"/>
        <v>ÇOK DÜŞÜK RİSK</v>
      </c>
      <c r="J52" s="12"/>
      <c r="K52" s="12"/>
      <c r="L52" s="12"/>
      <c r="M52" s="8"/>
      <c r="N52" s="8"/>
      <c r="O52" s="5"/>
      <c r="P52" s="5"/>
    </row>
    <row r="53" spans="1:16" s="6" customFormat="1" ht="61.5" customHeight="1" x14ac:dyDescent="0.2">
      <c r="A53" s="10"/>
      <c r="B53" s="16"/>
      <c r="C53" s="14" t="s">
        <v>94</v>
      </c>
      <c r="D53" s="4" t="s">
        <v>91</v>
      </c>
      <c r="E53" s="12" t="s">
        <v>127</v>
      </c>
      <c r="F53" s="9">
        <v>3</v>
      </c>
      <c r="G53" s="9">
        <v>3</v>
      </c>
      <c r="H53" s="5">
        <f t="shared" si="5"/>
        <v>9</v>
      </c>
      <c r="I53" s="5" t="str">
        <f t="shared" si="6"/>
        <v>DÜŞÜK RİSK</v>
      </c>
      <c r="J53" s="12"/>
      <c r="K53" s="12"/>
      <c r="L53" s="12"/>
      <c r="M53" s="8"/>
      <c r="N53" s="8"/>
      <c r="O53" s="5"/>
      <c r="P53" s="5"/>
    </row>
    <row r="54" spans="1:16" s="6" customFormat="1" ht="60.75" customHeight="1" x14ac:dyDescent="0.2">
      <c r="A54" s="10"/>
      <c r="B54" s="16" t="s">
        <v>38</v>
      </c>
      <c r="C54" s="14" t="s">
        <v>96</v>
      </c>
      <c r="D54" s="4" t="s">
        <v>91</v>
      </c>
      <c r="E54" s="12" t="s">
        <v>121</v>
      </c>
      <c r="F54" s="9">
        <v>3</v>
      </c>
      <c r="G54" s="9">
        <v>3</v>
      </c>
      <c r="H54" s="5">
        <f t="shared" si="5"/>
        <v>9</v>
      </c>
      <c r="I54" s="5" t="str">
        <f t="shared" si="6"/>
        <v>DÜŞÜK RİSK</v>
      </c>
      <c r="J54" s="12"/>
      <c r="K54" s="12"/>
      <c r="L54" s="12"/>
      <c r="M54" s="8"/>
      <c r="N54" s="8"/>
      <c r="O54" s="5"/>
      <c r="P54" s="5"/>
    </row>
    <row r="55" spans="1:16" s="6" customFormat="1" ht="63" customHeight="1" x14ac:dyDescent="0.2">
      <c r="A55" s="10"/>
      <c r="B55" s="16"/>
      <c r="C55" s="14" t="s">
        <v>97</v>
      </c>
      <c r="D55" s="4" t="s">
        <v>91</v>
      </c>
      <c r="E55" s="12"/>
      <c r="F55" s="9">
        <v>1</v>
      </c>
      <c r="G55" s="9">
        <v>4</v>
      </c>
      <c r="H55" s="5">
        <f t="shared" si="5"/>
        <v>4</v>
      </c>
      <c r="I55" s="5" t="str">
        <f t="shared" si="6"/>
        <v>ÇOK DÜŞÜK RİSK</v>
      </c>
      <c r="J55" s="12"/>
      <c r="K55" s="12"/>
      <c r="L55" s="12"/>
      <c r="M55" s="8"/>
      <c r="N55" s="8"/>
      <c r="O55" s="5"/>
      <c r="P55" s="5"/>
    </row>
    <row r="56" spans="1:16" s="6" customFormat="1" ht="67.5" customHeight="1" x14ac:dyDescent="0.2">
      <c r="A56" s="10"/>
      <c r="B56" s="28" t="s">
        <v>39</v>
      </c>
      <c r="C56" s="17" t="s">
        <v>76</v>
      </c>
      <c r="D56" s="4" t="s">
        <v>90</v>
      </c>
      <c r="E56" s="12"/>
      <c r="F56" s="9">
        <v>1</v>
      </c>
      <c r="G56" s="9">
        <v>4</v>
      </c>
      <c r="H56" s="5">
        <f t="shared" si="5"/>
        <v>4</v>
      </c>
      <c r="I56" s="5" t="str">
        <f t="shared" si="6"/>
        <v>ÇOK DÜŞÜK RİSK</v>
      </c>
      <c r="J56" s="12"/>
      <c r="K56" s="12"/>
      <c r="L56" s="12"/>
      <c r="M56" s="8">
        <v>1</v>
      </c>
      <c r="N56" s="8">
        <v>3</v>
      </c>
      <c r="O56" s="5">
        <f>IF(AND(M56="",N58=""),"",(M56*N58))</f>
        <v>3</v>
      </c>
      <c r="P56" s="5" t="str">
        <f t="shared" si="0"/>
        <v>ÇOK DÜŞÜK RİSK</v>
      </c>
    </row>
    <row r="57" spans="1:16" s="6" customFormat="1" ht="71.25" customHeight="1" x14ac:dyDescent="0.2">
      <c r="A57" s="10"/>
      <c r="B57" s="28"/>
      <c r="C57" s="17" t="s">
        <v>77</v>
      </c>
      <c r="D57" s="4" t="s">
        <v>90</v>
      </c>
      <c r="E57" s="12" t="s">
        <v>128</v>
      </c>
      <c r="F57" s="9">
        <v>2</v>
      </c>
      <c r="G57" s="9">
        <v>4</v>
      </c>
      <c r="H57" s="5">
        <f t="shared" si="5"/>
        <v>8</v>
      </c>
      <c r="I57" s="5" t="str">
        <f t="shared" si="6"/>
        <v>DÜŞÜK RİSK</v>
      </c>
      <c r="J57" s="12"/>
      <c r="K57" s="12"/>
      <c r="L57" s="12"/>
      <c r="M57" s="8"/>
      <c r="N57" s="8"/>
      <c r="O57" s="5"/>
      <c r="P57" s="5"/>
    </row>
    <row r="58" spans="1:16" s="6" customFormat="1" ht="79.5" customHeight="1" x14ac:dyDescent="0.2">
      <c r="A58" s="10"/>
      <c r="B58" s="16" t="s">
        <v>40</v>
      </c>
      <c r="C58" s="17" t="s">
        <v>79</v>
      </c>
      <c r="D58" s="4" t="s">
        <v>90</v>
      </c>
      <c r="E58" s="12" t="s">
        <v>129</v>
      </c>
      <c r="F58" s="9">
        <v>1</v>
      </c>
      <c r="G58" s="9">
        <v>3</v>
      </c>
      <c r="H58" s="5">
        <f t="shared" si="5"/>
        <v>3</v>
      </c>
      <c r="I58" s="5" t="str">
        <f t="shared" si="6"/>
        <v>ÇOK DÜŞÜK RİSK</v>
      </c>
      <c r="J58" s="12"/>
      <c r="K58" s="12"/>
      <c r="L58" s="12"/>
      <c r="M58" s="8">
        <v>2</v>
      </c>
      <c r="N58" s="8">
        <v>3</v>
      </c>
      <c r="O58" s="5">
        <f>IF(AND(M58="",N64=""),"",(M58*N64))</f>
        <v>6</v>
      </c>
      <c r="P58" s="5" t="str">
        <f t="shared" si="0"/>
        <v>DÜŞÜK RİSK</v>
      </c>
    </row>
    <row r="59" spans="1:16" s="6" customFormat="1" ht="73.5" customHeight="1" x14ac:dyDescent="0.2">
      <c r="A59" s="10"/>
      <c r="B59" s="16"/>
      <c r="C59" s="17" t="s">
        <v>78</v>
      </c>
      <c r="D59" s="4" t="s">
        <v>90</v>
      </c>
      <c r="E59" s="12" t="s">
        <v>129</v>
      </c>
      <c r="F59" s="9">
        <v>3</v>
      </c>
      <c r="G59" s="9">
        <v>3</v>
      </c>
      <c r="H59" s="5">
        <f t="shared" si="5"/>
        <v>9</v>
      </c>
      <c r="I59" s="5" t="str">
        <f t="shared" si="6"/>
        <v>DÜŞÜK RİSK</v>
      </c>
      <c r="J59" s="12"/>
      <c r="K59" s="12"/>
      <c r="L59" s="12"/>
      <c r="M59" s="8"/>
      <c r="N59" s="8"/>
      <c r="O59" s="5"/>
      <c r="P59" s="5"/>
    </row>
    <row r="60" spans="1:16" s="6" customFormat="1" ht="80.25" customHeight="1" x14ac:dyDescent="0.2">
      <c r="A60" s="10"/>
      <c r="B60" s="16" t="s">
        <v>41</v>
      </c>
      <c r="C60" s="17" t="s">
        <v>80</v>
      </c>
      <c r="D60" s="4" t="s">
        <v>98</v>
      </c>
      <c r="E60" s="12" t="s">
        <v>130</v>
      </c>
      <c r="F60" s="9">
        <v>3</v>
      </c>
      <c r="G60" s="9">
        <v>3</v>
      </c>
      <c r="H60" s="5">
        <f t="shared" si="5"/>
        <v>9</v>
      </c>
      <c r="I60" s="5" t="str">
        <f t="shared" si="6"/>
        <v>DÜŞÜK RİSK</v>
      </c>
      <c r="J60" s="12"/>
      <c r="K60" s="12"/>
      <c r="L60" s="12"/>
      <c r="M60" s="8"/>
      <c r="N60" s="8"/>
      <c r="O60" s="5"/>
      <c r="P60" s="5"/>
    </row>
    <row r="61" spans="1:16" s="6" customFormat="1" ht="77.25" customHeight="1" x14ac:dyDescent="0.2">
      <c r="A61" s="10"/>
      <c r="B61" s="16"/>
      <c r="C61" s="17" t="s">
        <v>81</v>
      </c>
      <c r="D61" s="4" t="s">
        <v>98</v>
      </c>
      <c r="E61" s="12" t="s">
        <v>131</v>
      </c>
      <c r="F61" s="9">
        <v>3</v>
      </c>
      <c r="G61" s="9">
        <v>3</v>
      </c>
      <c r="H61" s="5">
        <f t="shared" si="5"/>
        <v>9</v>
      </c>
      <c r="I61" s="5" t="str">
        <f t="shared" si="6"/>
        <v>DÜŞÜK RİSK</v>
      </c>
      <c r="J61" s="12"/>
      <c r="K61" s="12"/>
      <c r="L61" s="12"/>
      <c r="M61" s="8"/>
      <c r="N61" s="8"/>
      <c r="O61" s="5"/>
      <c r="P61" s="5"/>
    </row>
    <row r="62" spans="1:16" s="6" customFormat="1" ht="65.25" customHeight="1" x14ac:dyDescent="0.2">
      <c r="A62" s="10"/>
      <c r="B62" s="16"/>
      <c r="C62" s="17" t="s">
        <v>82</v>
      </c>
      <c r="D62" s="4" t="s">
        <v>98</v>
      </c>
      <c r="E62" s="12" t="s">
        <v>131</v>
      </c>
      <c r="F62" s="9">
        <v>3</v>
      </c>
      <c r="G62" s="9">
        <v>3</v>
      </c>
      <c r="H62" s="5">
        <f t="shared" si="5"/>
        <v>9</v>
      </c>
      <c r="I62" s="5" t="str">
        <f t="shared" si="6"/>
        <v>DÜŞÜK RİSK</v>
      </c>
      <c r="J62" s="12"/>
      <c r="K62" s="12"/>
      <c r="L62" s="12"/>
      <c r="M62" s="8"/>
      <c r="N62" s="8"/>
      <c r="O62" s="5"/>
      <c r="P62" s="5"/>
    </row>
    <row r="63" spans="1:16" s="6" customFormat="1" ht="53.25" customHeight="1" x14ac:dyDescent="0.2">
      <c r="A63" s="10"/>
      <c r="B63" s="16" t="s">
        <v>42</v>
      </c>
      <c r="C63" s="17" t="s">
        <v>84</v>
      </c>
      <c r="D63" s="4" t="s">
        <v>98</v>
      </c>
      <c r="E63" s="12" t="s">
        <v>132</v>
      </c>
      <c r="F63" s="9">
        <v>3</v>
      </c>
      <c r="G63" s="9">
        <v>3</v>
      </c>
      <c r="H63" s="5">
        <f t="shared" si="5"/>
        <v>9</v>
      </c>
      <c r="I63" s="5" t="str">
        <f t="shared" si="6"/>
        <v>DÜŞÜK RİSK</v>
      </c>
      <c r="J63" s="12"/>
      <c r="K63" s="12"/>
      <c r="L63" s="12"/>
      <c r="M63" s="8"/>
      <c r="N63" s="8"/>
      <c r="O63" s="5"/>
      <c r="P63" s="5"/>
    </row>
    <row r="64" spans="1:16" s="6" customFormat="1" ht="59.25" customHeight="1" x14ac:dyDescent="0.2">
      <c r="A64" s="10"/>
      <c r="B64" s="16"/>
      <c r="C64" s="17" t="s">
        <v>83</v>
      </c>
      <c r="D64" s="4" t="s">
        <v>98</v>
      </c>
      <c r="E64" s="12" t="s">
        <v>133</v>
      </c>
      <c r="F64" s="9">
        <v>3</v>
      </c>
      <c r="G64" s="9">
        <v>3</v>
      </c>
      <c r="H64" s="5">
        <f t="shared" ref="H64" si="8">IF(AND(F64="",G64=""),"",(F64*G64))</f>
        <v>9</v>
      </c>
      <c r="I64" s="5" t="str">
        <f t="shared" si="6"/>
        <v>DÜŞÜK RİSK</v>
      </c>
      <c r="J64" s="12"/>
      <c r="K64" s="12"/>
      <c r="L64" s="12"/>
      <c r="M64" s="8">
        <v>2</v>
      </c>
      <c r="N64" s="8">
        <v>3</v>
      </c>
      <c r="O64" s="5" t="e">
        <f>IF(AND(M64="",#REF!=""),"",(M64*#REF!))</f>
        <v>#REF!</v>
      </c>
      <c r="P64" s="5" t="e">
        <f t="shared" si="0"/>
        <v>#REF!</v>
      </c>
    </row>
  </sheetData>
  <sheetProtection formatCells="0"/>
  <mergeCells count="16">
    <mergeCell ref="A2:B5"/>
    <mergeCell ref="A6:A7"/>
    <mergeCell ref="B6:B7"/>
    <mergeCell ref="C6:C7"/>
    <mergeCell ref="D6:D7"/>
    <mergeCell ref="E6:E7"/>
    <mergeCell ref="M4:P4"/>
    <mergeCell ref="M2:P2"/>
    <mergeCell ref="M6:P6"/>
    <mergeCell ref="F6:I6"/>
    <mergeCell ref="J6:J7"/>
    <mergeCell ref="K6:K7"/>
    <mergeCell ref="L6:L7"/>
    <mergeCell ref="M3:P3"/>
    <mergeCell ref="M5:P5"/>
    <mergeCell ref="C2:K5"/>
  </mergeCells>
  <conditionalFormatting sqref="P8:P64 I8:I64">
    <cfRule type="expression" dxfId="4" priority="197">
      <formula>AND(H8&gt;16,H8&lt;=25)</formula>
    </cfRule>
    <cfRule type="expression" dxfId="3" priority="198">
      <formula>AND(H8&gt;=15,H8&lt;20)</formula>
    </cfRule>
    <cfRule type="expression" dxfId="2" priority="199">
      <formula>AND(H8&gt;=10,H8&lt;=12)</formula>
    </cfRule>
    <cfRule type="expression" dxfId="1" priority="200">
      <formula>AND(H8&gt;=6,H8&lt;=9)</formula>
    </cfRule>
    <cfRule type="expression" dxfId="0" priority="201">
      <formula>AND(H8&gt;=1,H8&lt;=5)</formula>
    </cfRule>
  </conditionalFormatting>
  <pageMargins left="0.35433070866141736" right="0.35433070866141736" top="0.78740157480314965" bottom="0.78740157480314965" header="0.51181102362204722" footer="0.51181102362204722"/>
  <pageSetup paperSize="9" scale="5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Ercan</cp:lastModifiedBy>
  <cp:lastPrinted>2023-04-12T12:54:22Z</cp:lastPrinted>
  <dcterms:created xsi:type="dcterms:W3CDTF">2018-02-25T12:51:09Z</dcterms:created>
  <dcterms:modified xsi:type="dcterms:W3CDTF">2023-04-14T12:16:47Z</dcterms:modified>
</cp:coreProperties>
</file>